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55" windowHeight="6465" activeTab="0"/>
  </bookViews>
  <sheets>
    <sheet name="Sheet1" sheetId="1" r:id="rId1"/>
    <sheet name="Sheet2" sheetId="2" r:id="rId2"/>
    <sheet name="Sheet3" sheetId="3" r:id="rId3"/>
  </sheets>
  <definedNames>
    <definedName name="_xlfn.STDEV.S" hidden="1">#NAME?</definedName>
    <definedName name="n">'Sheet1'!$I$1</definedName>
    <definedName name="sdx">'Sheet1'!$I$5</definedName>
    <definedName name="sdy">'Sheet1'!$I$6</definedName>
    <definedName name="xbar">'Sheet1'!$I$3</definedName>
    <definedName name="ybar">'Sheet1'!$I$4</definedName>
  </definedNames>
  <calcPr fullCalcOnLoad="1"/>
</workbook>
</file>

<file path=xl/sharedStrings.xml><?xml version="1.0" encoding="utf-8"?>
<sst xmlns="http://schemas.openxmlformats.org/spreadsheetml/2006/main" count="15" uniqueCount="15">
  <si>
    <t>X</t>
  </si>
  <si>
    <t>Y</t>
  </si>
  <si>
    <t>z_x</t>
  </si>
  <si>
    <t>z_y</t>
  </si>
  <si>
    <t>N</t>
  </si>
  <si>
    <t>N-1</t>
  </si>
  <si>
    <t>Xbar</t>
  </si>
  <si>
    <t>Ybar</t>
  </si>
  <si>
    <t>stdev x</t>
  </si>
  <si>
    <t>stdev y</t>
  </si>
  <si>
    <t>(z_x)(z_y)</t>
  </si>
  <si>
    <t>X - Xbar</t>
  </si>
  <si>
    <t>Y - Ybar</t>
  </si>
  <si>
    <t>Pearson r</t>
  </si>
  <si>
    <t>Sum(zx zy)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</si>
</sst>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4.25"/>
      <name val="Arial"/>
      <family val="0"/>
    </font>
    <font>
      <sz val="10.25"/>
      <name val="Arial"/>
      <family val="2"/>
    </font>
    <font>
      <vertAlign val="superscript"/>
      <sz val="10.25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11575"/>
          <c:w val="0.8987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/>
                      <a:t>y = -0.6x + 4.8
R</a:t>
                    </a:r>
                    <a:r>
                      <a:rPr lang="en-US" cap="none" sz="1025" b="0" i="0" u="none" baseline="30000"/>
                      <a:t>2</a:t>
                    </a:r>
                    <a:r>
                      <a:rPr lang="en-US" cap="none" sz="1025" b="0" i="0" u="none" baseline="0"/>
                      <a:t> = 0.36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Sheet1!$A$2:$A$5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Sheet1!$B$2:$B$5</c:f>
              <c:numCache>
                <c:ptCount val="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</c:numCache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30599"/>
        <c:crosses val="autoZero"/>
        <c:crossBetween val="midCat"/>
        <c:dispUnits/>
      </c:valAx>
      <c:valAx>
        <c:axId val="25030599"/>
        <c:scaling>
          <c:orientation val="minMax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237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19050</xdr:rowOff>
    </xdr:from>
    <xdr:to>
      <xdr:col>7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257300" y="1733550"/>
        <a:ext cx="3705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2" width="5.421875" style="1" customWidth="1"/>
    <col min="3" max="9" width="12.7109375" style="1" customWidth="1"/>
    <col min="10" max="10" width="12.7109375" style="0" customWidth="1"/>
  </cols>
  <sheetData>
    <row r="1" spans="1:9" ht="15">
      <c r="A1" s="4" t="s">
        <v>0</v>
      </c>
      <c r="B1" s="4" t="s">
        <v>1</v>
      </c>
      <c r="C1" s="4" t="s">
        <v>11</v>
      </c>
      <c r="D1" s="4" t="s">
        <v>12</v>
      </c>
      <c r="E1" s="4" t="s">
        <v>2</v>
      </c>
      <c r="F1" s="4" t="s">
        <v>3</v>
      </c>
      <c r="G1" s="4" t="s">
        <v>10</v>
      </c>
      <c r="H1" s="5" t="s">
        <v>4</v>
      </c>
      <c r="I1" s="3">
        <f>COUNT(A:A)</f>
        <v>4</v>
      </c>
    </row>
    <row r="2" spans="1:9" ht="15">
      <c r="A2" s="2">
        <v>1</v>
      </c>
      <c r="B2" s="2">
        <v>5</v>
      </c>
      <c r="C2" s="2">
        <f>A2-xbar</f>
        <v>-2</v>
      </c>
      <c r="D2" s="2">
        <f>B2-ybar</f>
        <v>2</v>
      </c>
      <c r="E2" s="6">
        <f>C2/sdx</f>
        <v>-1.0954451150103321</v>
      </c>
      <c r="F2" s="6">
        <f>D2/sdy</f>
        <v>1.0954451150103321</v>
      </c>
      <c r="G2" s="6">
        <f>E2*F2</f>
        <v>-1.1999999999999997</v>
      </c>
      <c r="H2" s="5" t="s">
        <v>5</v>
      </c>
      <c r="I2" s="3">
        <f>n-1</f>
        <v>3</v>
      </c>
    </row>
    <row r="3" spans="1:9" ht="15">
      <c r="A3" s="2">
        <v>2</v>
      </c>
      <c r="B3" s="2">
        <v>2</v>
      </c>
      <c r="C3" s="2">
        <f>A3-xbar</f>
        <v>-1</v>
      </c>
      <c r="D3" s="2">
        <f>B3-ybar</f>
        <v>-1</v>
      </c>
      <c r="E3" s="6">
        <f>C3/sdx</f>
        <v>-0.5477225575051661</v>
      </c>
      <c r="F3" s="6">
        <f>D3/sdy</f>
        <v>-0.5477225575051661</v>
      </c>
      <c r="G3" s="6">
        <f>E3*F3</f>
        <v>0.29999999999999993</v>
      </c>
      <c r="H3" s="5" t="s">
        <v>6</v>
      </c>
      <c r="I3" s="3">
        <f>AVERAGE(A:A)</f>
        <v>3</v>
      </c>
    </row>
    <row r="4" spans="1:9" ht="15">
      <c r="A4" s="2">
        <v>4</v>
      </c>
      <c r="B4" s="2">
        <v>4</v>
      </c>
      <c r="C4" s="2">
        <f>A4-xbar</f>
        <v>1</v>
      </c>
      <c r="D4" s="2">
        <f>B4-ybar</f>
        <v>1</v>
      </c>
      <c r="E4" s="6">
        <f>C4/sdx</f>
        <v>0.5477225575051661</v>
      </c>
      <c r="F4" s="6">
        <f>D4/sdy</f>
        <v>0.5477225575051661</v>
      </c>
      <c r="G4" s="6">
        <f>E4*F4</f>
        <v>0.29999999999999993</v>
      </c>
      <c r="H4" s="5" t="s">
        <v>7</v>
      </c>
      <c r="I4" s="3">
        <f>AVERAGE(B:B)</f>
        <v>3</v>
      </c>
    </row>
    <row r="5" spans="1:9" ht="15">
      <c r="A5" s="2">
        <v>5</v>
      </c>
      <c r="B5" s="2">
        <v>1</v>
      </c>
      <c r="C5" s="2">
        <f>A5-xbar</f>
        <v>2</v>
      </c>
      <c r="D5" s="2">
        <f>B5-ybar</f>
        <v>-2</v>
      </c>
      <c r="E5" s="6">
        <f>C5/sdx</f>
        <v>1.0954451150103321</v>
      </c>
      <c r="F5" s="6">
        <f>D5/sdy</f>
        <v>-1.0954451150103321</v>
      </c>
      <c r="G5" s="6">
        <f>E5*F5</f>
        <v>-1.1999999999999997</v>
      </c>
      <c r="H5" s="5" t="s">
        <v>8</v>
      </c>
      <c r="I5" s="7">
        <f>STDEV(A:A)</f>
        <v>1.8257418583505538</v>
      </c>
    </row>
    <row r="6" spans="1:9" ht="15">
      <c r="A6" s="2"/>
      <c r="B6" s="2"/>
      <c r="C6" s="2"/>
      <c r="D6" s="2"/>
      <c r="E6" s="6"/>
      <c r="F6" s="6"/>
      <c r="G6" s="6"/>
      <c r="H6" s="5" t="s">
        <v>9</v>
      </c>
      <c r="I6" s="7">
        <f>STDEV(B:B)</f>
        <v>1.8257418583505538</v>
      </c>
    </row>
    <row r="7" spans="1:9" ht="15">
      <c r="A7" s="2"/>
      <c r="B7" s="2"/>
      <c r="C7" s="2"/>
      <c r="D7" s="2"/>
      <c r="E7" s="6"/>
      <c r="F7" s="6"/>
      <c r="G7" s="6"/>
      <c r="H7" s="5" t="s">
        <v>14</v>
      </c>
      <c r="I7" s="3">
        <f>SUM(G:G)</f>
        <v>-1.7999999999999996</v>
      </c>
    </row>
    <row r="8" spans="8:9" ht="15">
      <c r="H8" s="5" t="s">
        <v>13</v>
      </c>
      <c r="I8" s="3">
        <f>SUM(G:G)/(n-1)</f>
        <v>-0.5999999999999999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Polytechnic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Uebersax</dc:creator>
  <cp:keywords/>
  <dc:description/>
  <cp:lastModifiedBy>john</cp:lastModifiedBy>
  <dcterms:created xsi:type="dcterms:W3CDTF">2013-12-02T20:39:44Z</dcterms:created>
  <dcterms:modified xsi:type="dcterms:W3CDTF">2013-12-12T18:41:35Z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